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7"/>
  <workbookPr/>
  <xr:revisionPtr revIDLastSave="0" documentId="8_{5E4D324F-6A60-4716-91CD-0FE20D5CEEC1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Local Competition Selectio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F34" i="2"/>
  <c r="F30" i="2"/>
  <c r="F22" i="2"/>
</calcChain>
</file>

<file path=xl/sharedStrings.xml><?xml version="1.0" encoding="utf-8"?>
<sst xmlns="http://schemas.openxmlformats.org/spreadsheetml/2006/main" count="81" uniqueCount="49">
  <si>
    <t>Project Name</t>
  </si>
  <si>
    <t>Score</t>
  </si>
  <si>
    <t>Status</t>
  </si>
  <si>
    <t>Rank</t>
  </si>
  <si>
    <t>Amount Requested from HUD</t>
  </si>
  <si>
    <t>Reallocated Funds</t>
  </si>
  <si>
    <t>Three County CoC: Planning FY24</t>
  </si>
  <si>
    <t>Accepted</t>
  </si>
  <si>
    <t>Not Ranked</t>
  </si>
  <si>
    <t>Three County CoC: HMIS FY24</t>
  </si>
  <si>
    <t>Three County CoC SSO-CE FY24</t>
  </si>
  <si>
    <t>Three County CoC YHDP Coordinated Entry FY24</t>
  </si>
  <si>
    <t>Three County CoC: YHDP HMIS FY24</t>
  </si>
  <si>
    <t>Gandara SHINE YHDP Joint Component FY24</t>
  </si>
  <si>
    <t>Mental Health Association YHDP RRH Navigators</t>
  </si>
  <si>
    <t>Replaced</t>
  </si>
  <si>
    <t>Mental Health Association YHDP PSH Hope for Home</t>
  </si>
  <si>
    <t>CAPV YWDP YHDP RRH</t>
  </si>
  <si>
    <t>MOC YHDP PSH</t>
  </si>
  <si>
    <t>Dial/Self YHDP RRH FY24 2025-2026</t>
  </si>
  <si>
    <t>Louison House Bracewell 2024</t>
  </si>
  <si>
    <t>Three County PSH FY24</t>
  </si>
  <si>
    <t>Louison House Northern Berkshire PSH 2024</t>
  </si>
  <si>
    <t>Louison House TH 2024</t>
  </si>
  <si>
    <t>Dial/Self Joint Component 2024 2025-2026</t>
  </si>
  <si>
    <t>A Positive Place PSH 2024</t>
  </si>
  <si>
    <t>Hilltown CDC: Village Center Apartments FY24</t>
  </si>
  <si>
    <t>Independent Housing Solutions PSH 2024</t>
  </si>
  <si>
    <t>Tier 1 Total</t>
  </si>
  <si>
    <t>Salasin Project</t>
  </si>
  <si>
    <t>Home City Housing Development</t>
  </si>
  <si>
    <t>A Positive Place (Expansion)</t>
  </si>
  <si>
    <t>Safe Passage RRH SSO</t>
  </si>
  <si>
    <t>Rejected</t>
  </si>
  <si>
    <t>Adult Independent Living Program</t>
  </si>
  <si>
    <t>Fully Reallocated</t>
  </si>
  <si>
    <t>Paradise Pond</t>
  </si>
  <si>
    <t>Tier 2 Total</t>
  </si>
  <si>
    <t>Tier 1</t>
  </si>
  <si>
    <t>(CoC ARD - YHDP) * 90%</t>
  </si>
  <si>
    <t>Tier 2</t>
  </si>
  <si>
    <t>(Project budget beyond 90% ARD less YHDP)</t>
  </si>
  <si>
    <t>Total</t>
  </si>
  <si>
    <t>DV ARD</t>
  </si>
  <si>
    <t>YHDP ARD</t>
  </si>
  <si>
    <t>CoC ARD</t>
  </si>
  <si>
    <t>Prelim Pro Rata Need (PPRN)</t>
  </si>
  <si>
    <t xml:space="preserve">DV Bonus </t>
  </si>
  <si>
    <t>CoC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</si>
</sst>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\$#,##0"/>
    <numFmt numFmtId="165" formatCode="_([$$-409]* #,##0_);_([$$-409]* \(#,##0\);_([$$-409]* &quot;-&quot;??_);_(@_)"/>
    <numFmt numFmtId="166" formatCode="&quot;$&quot;#,##0"/>
  </numFmts>
  <fonts count="15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sz val="11"/>
      <color rgb="FF00B050"/>
      <name val="Arial"/>
    </font>
    <font>
      <sz val="12"/>
      <color rgb="FF000000"/>
      <name val="Calibri"/>
      <family val="2"/>
      <scheme val="minor"/>
    </font>
    <font>
      <b/>
      <sz val="11"/>
      <color rgb="FF000000"/>
      <name val="Arial Black"/>
      <family val="2"/>
    </font>
    <font>
      <b/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1" fontId="2" fillId="0" borderId="1" xfId="0" applyNumberFormat="1" applyFont="1" applyBorder="1" applyAlignment="1">
      <alignment horizontal="center" vertical="top" shrinkToFit="1"/>
    </xf>
    <xf numFmtId="164" fontId="5" fillId="0" borderId="1" xfId="0" applyNumberFormat="1" applyFont="1" applyBorder="1" applyAlignment="1">
      <alignment horizontal="center" vertical="center" shrinkToFit="1"/>
    </xf>
    <xf numFmtId="6" fontId="5" fillId="4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top" shrinkToFit="1"/>
    </xf>
    <xf numFmtId="164" fontId="6" fillId="0" borderId="1" xfId="0" applyNumberFormat="1" applyFont="1" applyBorder="1" applyAlignment="1">
      <alignment horizontal="center" vertical="center" shrinkToFit="1"/>
    </xf>
    <xf numFmtId="6" fontId="6" fillId="4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top" shrinkToFit="1"/>
    </xf>
    <xf numFmtId="164" fontId="9" fillId="0" borderId="1" xfId="0" applyNumberFormat="1" applyFont="1" applyBorder="1" applyAlignment="1">
      <alignment horizontal="center" vertical="center" shrinkToFit="1"/>
    </xf>
    <xf numFmtId="6" fontId="9" fillId="4" borderId="1" xfId="0" applyNumberFormat="1" applyFont="1" applyFill="1" applyBorder="1" applyAlignment="1">
      <alignment horizontal="center" vertical="center" shrinkToFit="1"/>
    </xf>
    <xf numFmtId="10" fontId="5" fillId="4" borderId="1" xfId="0" applyNumberFormat="1" applyFont="1" applyFill="1" applyBorder="1" applyAlignment="1">
      <alignment horizontal="center" vertical="center" shrinkToFit="1"/>
    </xf>
    <xf numFmtId="165" fontId="2" fillId="5" borderId="0" xfId="0" applyNumberFormat="1" applyFont="1" applyFill="1" applyAlignment="1">
      <alignment horizontal="center" vertical="center" wrapText="1" shrinkToFit="1"/>
    </xf>
    <xf numFmtId="1" fontId="2" fillId="5" borderId="0" xfId="0" applyNumberFormat="1" applyFont="1" applyFill="1" applyAlignment="1">
      <alignment vertical="center" wrapText="1" shrinkToFit="1"/>
    </xf>
    <xf numFmtId="10" fontId="9" fillId="4" borderId="1" xfId="0" applyNumberFormat="1" applyFont="1" applyFill="1" applyBorder="1" applyAlignment="1">
      <alignment horizontal="center" vertical="center" shrinkToFit="1"/>
    </xf>
    <xf numFmtId="10" fontId="6" fillId="4" borderId="1" xfId="0" applyNumberFormat="1" applyFont="1" applyFill="1" applyBorder="1" applyAlignment="1">
      <alignment horizontal="center" vertical="center" shrinkToFit="1"/>
    </xf>
    <xf numFmtId="165" fontId="2" fillId="6" borderId="0" xfId="0" applyNumberFormat="1" applyFont="1" applyFill="1" applyAlignment="1">
      <alignment horizontal="center" vertical="center" wrapText="1" shrinkToFit="1"/>
    </xf>
    <xf numFmtId="1" fontId="12" fillId="7" borderId="0" xfId="0" applyNumberFormat="1" applyFont="1" applyFill="1" applyAlignment="1">
      <alignment horizontal="center" vertical="top" shrinkToFit="1"/>
    </xf>
    <xf numFmtId="1" fontId="5" fillId="0" borderId="2" xfId="0" applyNumberFormat="1" applyFont="1" applyBorder="1" applyAlignment="1">
      <alignment horizontal="center" vertical="top" shrinkToFit="1"/>
    </xf>
    <xf numFmtId="10" fontId="5" fillId="4" borderId="0" xfId="0" applyNumberFormat="1" applyFont="1" applyFill="1" applyAlignment="1">
      <alignment horizontal="center" vertical="center" shrinkToFit="1"/>
    </xf>
    <xf numFmtId="1" fontId="5" fillId="0" borderId="7" xfId="0" applyNumberFormat="1" applyFont="1" applyBorder="1" applyAlignment="1">
      <alignment horizontal="center" vertical="top" shrinkToFit="1"/>
    </xf>
    <xf numFmtId="0" fontId="13" fillId="9" borderId="1" xfId="0" applyFont="1" applyFill="1" applyBorder="1" applyAlignment="1">
      <alignment horizontal="left" vertical="top"/>
    </xf>
    <xf numFmtId="164" fontId="2" fillId="0" borderId="2" xfId="0" applyNumberFormat="1" applyFont="1" applyBorder="1" applyAlignment="1">
      <alignment horizontal="center" vertical="center" shrinkToFit="1"/>
    </xf>
    <xf numFmtId="1" fontId="2" fillId="0" borderId="4" xfId="0" applyNumberFormat="1" applyFont="1" applyBorder="1" applyAlignment="1">
      <alignment horizontal="center" vertical="top" shrinkToFit="1"/>
    </xf>
    <xf numFmtId="0" fontId="1" fillId="10" borderId="9" xfId="0" applyFont="1" applyFill="1" applyBorder="1" applyAlignment="1">
      <alignment horizontal="left" vertical="top" wrapText="1"/>
    </xf>
    <xf numFmtId="164" fontId="5" fillId="10" borderId="1" xfId="0" applyNumberFormat="1" applyFont="1" applyFill="1" applyBorder="1" applyAlignment="1">
      <alignment horizontal="center" vertical="center" shrinkToFit="1"/>
    </xf>
    <xf numFmtId="9" fontId="5" fillId="4" borderId="0" xfId="0" applyNumberFormat="1" applyFont="1" applyFill="1" applyAlignment="1">
      <alignment horizontal="center" vertical="center" shrinkToFit="1"/>
    </xf>
    <xf numFmtId="0" fontId="5" fillId="0" borderId="0" xfId="0" applyFont="1" applyAlignment="1">
      <alignment horizontal="left" vertical="top" wrapText="1"/>
    </xf>
    <xf numFmtId="0" fontId="1" fillId="10" borderId="1" xfId="0" applyFont="1" applyFill="1" applyBorder="1" applyAlignment="1">
      <alignment horizontal="left" vertical="top" wrapText="1"/>
    </xf>
    <xf numFmtId="0" fontId="14" fillId="10" borderId="1" xfId="0" applyFont="1" applyFill="1" applyBorder="1" applyAlignment="1">
      <alignment horizontal="left" vertical="top" wrapText="1"/>
    </xf>
    <xf numFmtId="6" fontId="2" fillId="10" borderId="1" xfId="0" applyNumberFormat="1" applyFont="1" applyFill="1" applyBorder="1" applyAlignment="1">
      <alignment horizontal="center"/>
    </xf>
    <xf numFmtId="0" fontId="14" fillId="10" borderId="1" xfId="0" applyFont="1" applyFill="1" applyBorder="1" applyAlignment="1">
      <alignment horizontal="left" vertical="top"/>
    </xf>
    <xf numFmtId="166" fontId="9" fillId="4" borderId="1" xfId="0" applyNumberFormat="1" applyFont="1" applyFill="1" applyBorder="1" applyAlignment="1">
      <alignment horizontal="center" vertical="center" shrinkToFit="1"/>
    </xf>
    <xf numFmtId="1" fontId="2" fillId="5" borderId="4" xfId="0" applyNumberFormat="1" applyFont="1" applyFill="1" applyBorder="1" applyAlignment="1">
      <alignment horizontal="right" vertical="center" wrapText="1" shrinkToFit="1"/>
    </xf>
    <xf numFmtId="1" fontId="2" fillId="5" borderId="5" xfId="0" applyNumberFormat="1" applyFont="1" applyFill="1" applyBorder="1" applyAlignment="1">
      <alignment horizontal="right" vertical="center" wrapText="1" shrinkToFit="1"/>
    </xf>
    <xf numFmtId="1" fontId="2" fillId="6" borderId="7" xfId="0" applyNumberFormat="1" applyFont="1" applyFill="1" applyBorder="1" applyAlignment="1">
      <alignment horizontal="right" vertical="center" wrapText="1" shrinkToFi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" fontId="2" fillId="0" borderId="10" xfId="0" applyNumberFormat="1" applyFont="1" applyBorder="1" applyAlignment="1">
      <alignment horizontal="center" vertical="top" wrapText="1" shrinkToFit="1"/>
    </xf>
    <xf numFmtId="0" fontId="5" fillId="0" borderId="10" xfId="0" applyFont="1" applyBorder="1" applyAlignment="1">
      <alignment horizontal="left" vertical="top" wrapText="1"/>
    </xf>
    <xf numFmtId="1" fontId="2" fillId="6" borderId="3" xfId="0" applyNumberFormat="1" applyFont="1" applyFill="1" applyBorder="1" applyAlignment="1">
      <alignment horizontal="right" vertical="center" wrapText="1" shrinkToFit="1"/>
    </xf>
    <xf numFmtId="1" fontId="12" fillId="7" borderId="11" xfId="0" applyNumberFormat="1" applyFont="1" applyFill="1" applyBorder="1" applyAlignment="1">
      <alignment horizontal="center" vertical="top" shrinkToFit="1"/>
    </xf>
    <xf numFmtId="1" fontId="2" fillId="6" borderId="12" xfId="0" applyNumberFormat="1" applyFont="1" applyFill="1" applyBorder="1" applyAlignment="1">
      <alignment vertical="center" wrapText="1" shrinkToFit="1"/>
    </xf>
    <xf numFmtId="6" fontId="5" fillId="4" borderId="13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D36B1-84BE-48F4-82FB-F838301EBE00}">
  <sheetPr>
    <pageSetUpPr fitToPage="1"/>
  </sheetPr>
  <dimension ref="B1:G40"/>
  <sheetViews>
    <sheetView tabSelected="1" zoomScale="110" zoomScaleNormal="110" workbookViewId="0">
      <selection activeCell="J8" sqref="J8"/>
    </sheetView>
  </sheetViews>
  <sheetFormatPr defaultRowHeight="15"/>
  <cols>
    <col min="1" max="1" width="2" style="3" customWidth="1"/>
    <col min="2" max="2" width="36.7109375" style="3" customWidth="1"/>
    <col min="3" max="3" width="18.85546875" style="3" customWidth="1"/>
    <col min="4" max="4" width="25.7109375" style="3" customWidth="1"/>
    <col min="5" max="5" width="22.42578125" style="3" customWidth="1"/>
    <col min="6" max="7" width="25.5703125" style="3" customWidth="1"/>
    <col min="8" max="8" width="9.140625" style="3"/>
    <col min="9" max="9" width="11.28515625" style="3" customWidth="1"/>
    <col min="10" max="10" width="22.140625" style="3" customWidth="1"/>
    <col min="11" max="11" width="27.85546875" style="3" customWidth="1"/>
    <col min="12" max="16384" width="9.140625" style="3"/>
  </cols>
  <sheetData>
    <row r="1" spans="2:7" ht="6.75" customHeight="1"/>
    <row r="2" spans="2:7" ht="28.5">
      <c r="B2" s="2" t="s">
        <v>0</v>
      </c>
      <c r="C2" s="1" t="s">
        <v>1</v>
      </c>
      <c r="D2" s="1" t="s">
        <v>2</v>
      </c>
      <c r="E2" s="2" t="s">
        <v>3</v>
      </c>
      <c r="F2" s="1" t="s">
        <v>4</v>
      </c>
      <c r="G2" s="1" t="s">
        <v>5</v>
      </c>
    </row>
    <row r="3" spans="2:7" ht="20.25" customHeight="1">
      <c r="B3" s="7" t="s">
        <v>6</v>
      </c>
      <c r="C3" s="4"/>
      <c r="D3" s="52" t="s">
        <v>7</v>
      </c>
      <c r="E3" s="58" t="s">
        <v>8</v>
      </c>
      <c r="F3" s="5">
        <v>149612</v>
      </c>
      <c r="G3" s="6">
        <v>0</v>
      </c>
    </row>
    <row r="4" spans="2:7" ht="20.25" customHeight="1">
      <c r="B4" s="7" t="s">
        <v>9</v>
      </c>
      <c r="C4" s="4"/>
      <c r="D4" s="52" t="s">
        <v>7</v>
      </c>
      <c r="E4" s="59">
        <v>1</v>
      </c>
      <c r="F4" s="5">
        <v>80079</v>
      </c>
      <c r="G4" s="6">
        <v>0</v>
      </c>
    </row>
    <row r="5" spans="2:7" ht="20.25" customHeight="1">
      <c r="B5" s="7" t="s">
        <v>10</v>
      </c>
      <c r="C5" s="4"/>
      <c r="D5" s="52" t="s">
        <v>7</v>
      </c>
      <c r="E5" s="59">
        <v>2</v>
      </c>
      <c r="F5" s="5">
        <v>236393</v>
      </c>
      <c r="G5" s="6">
        <v>0</v>
      </c>
    </row>
    <row r="6" spans="2:7" ht="28.5">
      <c r="B6" s="7" t="s">
        <v>11</v>
      </c>
      <c r="C6" s="4"/>
      <c r="D6" s="52" t="s">
        <v>7</v>
      </c>
      <c r="E6" s="59" t="s">
        <v>8</v>
      </c>
      <c r="F6" s="5">
        <v>60000</v>
      </c>
      <c r="G6" s="6">
        <v>0</v>
      </c>
    </row>
    <row r="7" spans="2:7" ht="28.5">
      <c r="B7" s="7" t="s">
        <v>12</v>
      </c>
      <c r="C7" s="4"/>
      <c r="D7" s="52" t="s">
        <v>7</v>
      </c>
      <c r="E7" s="59" t="s">
        <v>8</v>
      </c>
      <c r="F7" s="5">
        <v>44000</v>
      </c>
      <c r="G7" s="6">
        <v>0</v>
      </c>
    </row>
    <row r="8" spans="2:7" ht="27" customHeight="1">
      <c r="B8" s="7" t="s">
        <v>13</v>
      </c>
      <c r="C8" s="4"/>
      <c r="D8" s="52" t="s">
        <v>7</v>
      </c>
      <c r="E8" s="59" t="s">
        <v>8</v>
      </c>
      <c r="F8" s="5">
        <v>416785</v>
      </c>
      <c r="G8" s="6">
        <v>0</v>
      </c>
    </row>
    <row r="9" spans="2:7" ht="28.5">
      <c r="B9" s="8" t="s">
        <v>14</v>
      </c>
      <c r="C9" s="9"/>
      <c r="D9" s="53" t="s">
        <v>15</v>
      </c>
      <c r="E9" s="60" t="s">
        <v>8</v>
      </c>
      <c r="F9" s="10">
        <v>0</v>
      </c>
      <c r="G9" s="11">
        <v>-206376</v>
      </c>
    </row>
    <row r="10" spans="2:7" ht="28.5">
      <c r="B10" s="8" t="s">
        <v>16</v>
      </c>
      <c r="C10" s="9"/>
      <c r="D10" s="53" t="s">
        <v>15</v>
      </c>
      <c r="E10" s="60" t="s">
        <v>8</v>
      </c>
      <c r="F10" s="10">
        <v>0</v>
      </c>
      <c r="G10" s="11">
        <v>-179124</v>
      </c>
    </row>
    <row r="11" spans="2:7">
      <c r="B11" s="12" t="s">
        <v>17</v>
      </c>
      <c r="C11" s="13"/>
      <c r="D11" s="54" t="s">
        <v>7</v>
      </c>
      <c r="E11" s="61" t="s">
        <v>8</v>
      </c>
      <c r="F11" s="14">
        <v>206376</v>
      </c>
      <c r="G11" s="15">
        <v>0</v>
      </c>
    </row>
    <row r="12" spans="2:7">
      <c r="B12" s="12" t="s">
        <v>18</v>
      </c>
      <c r="C12" s="13"/>
      <c r="D12" s="54" t="s">
        <v>7</v>
      </c>
      <c r="E12" s="61" t="s">
        <v>8</v>
      </c>
      <c r="F12" s="14">
        <v>179124</v>
      </c>
      <c r="G12" s="15">
        <v>0</v>
      </c>
    </row>
    <row r="13" spans="2:7" ht="28.5">
      <c r="B13" s="7" t="s">
        <v>19</v>
      </c>
      <c r="C13" s="4"/>
      <c r="D13" s="52" t="s">
        <v>7</v>
      </c>
      <c r="E13" s="59" t="s">
        <v>8</v>
      </c>
      <c r="F13" s="5">
        <v>71660</v>
      </c>
      <c r="G13" s="6">
        <v>0</v>
      </c>
    </row>
    <row r="14" spans="2:7" ht="20.25" customHeight="1">
      <c r="B14" s="7" t="s">
        <v>20</v>
      </c>
      <c r="C14" s="4"/>
      <c r="D14" s="52" t="s">
        <v>7</v>
      </c>
      <c r="E14" s="59">
        <v>3</v>
      </c>
      <c r="F14" s="5">
        <v>113170</v>
      </c>
      <c r="G14" s="6">
        <v>0</v>
      </c>
    </row>
    <row r="15" spans="2:7" ht="20.25" customHeight="1">
      <c r="B15" s="7" t="s">
        <v>21</v>
      </c>
      <c r="C15" s="16">
        <v>0.93710000000000004</v>
      </c>
      <c r="D15" s="52" t="s">
        <v>7</v>
      </c>
      <c r="E15" s="59">
        <v>4</v>
      </c>
      <c r="F15" s="5">
        <v>741202</v>
      </c>
      <c r="G15" s="6">
        <v>0</v>
      </c>
    </row>
    <row r="16" spans="2:7" ht="28.5">
      <c r="B16" s="7" t="s">
        <v>22</v>
      </c>
      <c r="C16" s="16">
        <v>0.94879999999999998</v>
      </c>
      <c r="D16" s="52" t="s">
        <v>7</v>
      </c>
      <c r="E16" s="59">
        <v>5</v>
      </c>
      <c r="F16" s="5">
        <v>177843</v>
      </c>
      <c r="G16" s="6">
        <v>0</v>
      </c>
    </row>
    <row r="17" spans="2:7" ht="20.25" customHeight="1">
      <c r="B17" s="7" t="s">
        <v>23</v>
      </c>
      <c r="C17" s="16">
        <v>0.85229999999999995</v>
      </c>
      <c r="D17" s="52" t="s">
        <v>7</v>
      </c>
      <c r="E17" s="59">
        <v>6</v>
      </c>
      <c r="F17" s="5">
        <v>139091</v>
      </c>
      <c r="G17" s="6">
        <v>0</v>
      </c>
    </row>
    <row r="18" spans="2:7" ht="29.25" customHeight="1">
      <c r="B18" s="7" t="s">
        <v>24</v>
      </c>
      <c r="C18" s="16">
        <v>0.81779999999999997</v>
      </c>
      <c r="D18" s="52" t="s">
        <v>7</v>
      </c>
      <c r="E18" s="59">
        <v>7</v>
      </c>
      <c r="F18" s="5">
        <v>98255</v>
      </c>
      <c r="G18" s="6">
        <v>0</v>
      </c>
    </row>
    <row r="19" spans="2:7" ht="20.25" customHeight="1">
      <c r="B19" s="7" t="s">
        <v>25</v>
      </c>
      <c r="C19" s="16">
        <v>0.81379999999999997</v>
      </c>
      <c r="D19" s="52" t="s">
        <v>7</v>
      </c>
      <c r="E19" s="59">
        <v>8</v>
      </c>
      <c r="F19" s="5">
        <v>138836</v>
      </c>
      <c r="G19" s="6">
        <v>0</v>
      </c>
    </row>
    <row r="20" spans="2:7" ht="28.5">
      <c r="B20" s="7" t="s">
        <v>26</v>
      </c>
      <c r="C20" s="16">
        <v>0.77280000000000004</v>
      </c>
      <c r="D20" s="52" t="s">
        <v>7</v>
      </c>
      <c r="E20" s="59">
        <v>9</v>
      </c>
      <c r="F20" s="5">
        <v>70134</v>
      </c>
      <c r="G20" s="6">
        <v>0</v>
      </c>
    </row>
    <row r="21" spans="2:7" ht="28.5">
      <c r="B21" s="7" t="s">
        <v>27</v>
      </c>
      <c r="C21" s="16">
        <v>0.79559999999999997</v>
      </c>
      <c r="D21" s="55" t="s">
        <v>7</v>
      </c>
      <c r="E21" s="62">
        <v>10</v>
      </c>
      <c r="F21" s="5">
        <v>17863</v>
      </c>
      <c r="G21" s="6">
        <v>0</v>
      </c>
    </row>
    <row r="22" spans="2:7" ht="20.25" customHeight="1">
      <c r="B22" s="38" t="s">
        <v>28</v>
      </c>
      <c r="C22" s="39"/>
      <c r="D22" s="39"/>
      <c r="E22" s="39"/>
      <c r="F22" s="17">
        <f>SUM(F4:F5)+SUM(F14:F21)</f>
        <v>1812866</v>
      </c>
      <c r="G22" s="18"/>
    </row>
    <row r="23" spans="2:7" ht="28.5">
      <c r="B23" s="7" t="s">
        <v>27</v>
      </c>
      <c r="C23" s="16">
        <v>0.79559999999999997</v>
      </c>
      <c r="D23" s="52" t="s">
        <v>7</v>
      </c>
      <c r="E23" s="58">
        <v>10</v>
      </c>
      <c r="F23" s="5">
        <v>128570</v>
      </c>
      <c r="G23" s="6">
        <v>0</v>
      </c>
    </row>
    <row r="24" spans="2:7" ht="20.25" customHeight="1">
      <c r="B24" s="12" t="s">
        <v>29</v>
      </c>
      <c r="C24" s="19">
        <v>0.8</v>
      </c>
      <c r="D24" s="54" t="s">
        <v>7</v>
      </c>
      <c r="E24" s="61">
        <v>11</v>
      </c>
      <c r="F24" s="14">
        <v>318571</v>
      </c>
      <c r="G24" s="15">
        <v>0</v>
      </c>
    </row>
    <row r="25" spans="2:7" ht="20.25" customHeight="1">
      <c r="B25" s="12" t="s">
        <v>30</v>
      </c>
      <c r="C25" s="19">
        <v>0.74539999999999995</v>
      </c>
      <c r="D25" s="54" t="s">
        <v>7</v>
      </c>
      <c r="E25" s="61">
        <v>12</v>
      </c>
      <c r="F25" s="14">
        <v>235400</v>
      </c>
      <c r="G25" s="37">
        <v>73860</v>
      </c>
    </row>
    <row r="26" spans="2:7" ht="20.25" customHeight="1">
      <c r="B26" s="12" t="s">
        <v>31</v>
      </c>
      <c r="C26" s="19">
        <v>0.70909999999999995</v>
      </c>
      <c r="D26" s="54" t="s">
        <v>7</v>
      </c>
      <c r="E26" s="61">
        <v>13</v>
      </c>
      <c r="F26" s="14">
        <v>60822</v>
      </c>
      <c r="G26" s="37">
        <v>0</v>
      </c>
    </row>
    <row r="27" spans="2:7" ht="20.25" customHeight="1">
      <c r="B27" s="45" t="s">
        <v>32</v>
      </c>
      <c r="C27" s="20">
        <v>0.69099999999999995</v>
      </c>
      <c r="D27" s="56" t="s">
        <v>33</v>
      </c>
      <c r="E27" s="60" t="s">
        <v>8</v>
      </c>
      <c r="F27" s="10">
        <v>0</v>
      </c>
      <c r="G27" s="11">
        <v>0</v>
      </c>
    </row>
    <row r="28" spans="2:7" ht="20.25" customHeight="1">
      <c r="B28" s="45" t="s">
        <v>34</v>
      </c>
      <c r="C28" s="20">
        <v>0.41089999999999999</v>
      </c>
      <c r="D28" s="56" t="s">
        <v>35</v>
      </c>
      <c r="E28" s="60"/>
      <c r="F28" s="10">
        <v>0</v>
      </c>
      <c r="G28" s="51">
        <v>-43412</v>
      </c>
    </row>
    <row r="29" spans="2:7" ht="20.25" customHeight="1">
      <c r="B29" s="45" t="s">
        <v>36</v>
      </c>
      <c r="C29" s="20">
        <v>0.92179999999999995</v>
      </c>
      <c r="D29" s="57" t="s">
        <v>35</v>
      </c>
      <c r="E29" s="63"/>
      <c r="F29" s="10">
        <v>0</v>
      </c>
      <c r="G29" s="51">
        <v>-30448</v>
      </c>
    </row>
    <row r="30" spans="2:7">
      <c r="B30" s="48" t="s">
        <v>37</v>
      </c>
      <c r="C30" s="40"/>
      <c r="D30" s="40"/>
      <c r="E30" s="40"/>
      <c r="F30" s="21">
        <f>SUM(F23:F26)</f>
        <v>743363</v>
      </c>
      <c r="G30" s="50"/>
    </row>
    <row r="31" spans="2:7" ht="15.75">
      <c r="B31" s="49"/>
      <c r="C31" s="22"/>
      <c r="D31" s="22"/>
      <c r="E31" s="22"/>
      <c r="F31" s="22"/>
      <c r="G31" s="22"/>
    </row>
    <row r="32" spans="2:7">
      <c r="B32" s="46"/>
      <c r="C32" s="23" t="s">
        <v>38</v>
      </c>
      <c r="D32" s="41" t="s">
        <v>39</v>
      </c>
      <c r="E32" s="42"/>
      <c r="F32" s="5">
        <v>1812866</v>
      </c>
      <c r="G32" s="24"/>
    </row>
    <row r="33" spans="2:7">
      <c r="B33" s="46"/>
      <c r="C33" s="23" t="s">
        <v>40</v>
      </c>
      <c r="D33" s="43" t="s">
        <v>41</v>
      </c>
      <c r="E33" s="44"/>
      <c r="F33" s="5">
        <v>743363</v>
      </c>
      <c r="G33" s="24"/>
    </row>
    <row r="34" spans="2:7" ht="18.75">
      <c r="B34" s="46"/>
      <c r="C34" s="4"/>
      <c r="D34" s="25"/>
      <c r="E34" s="26" t="s">
        <v>42</v>
      </c>
      <c r="F34" s="27">
        <f>SUM(F32:F33)</f>
        <v>2556229</v>
      </c>
      <c r="G34" s="24"/>
    </row>
    <row r="35" spans="2:7">
      <c r="B35" s="47"/>
      <c r="C35" s="28"/>
      <c r="D35" s="4"/>
      <c r="E35" s="29" t="s">
        <v>43</v>
      </c>
      <c r="F35" s="30">
        <v>236393</v>
      </c>
      <c r="G35" s="31"/>
    </row>
    <row r="36" spans="2:7">
      <c r="B36" s="32"/>
      <c r="E36" s="33" t="s">
        <v>44</v>
      </c>
      <c r="F36" s="30">
        <f>SUM(F6:F13)</f>
        <v>977945</v>
      </c>
      <c r="G36" s="31"/>
    </row>
    <row r="37" spans="2:7">
      <c r="B37" s="32"/>
      <c r="E37" s="33" t="s">
        <v>45</v>
      </c>
      <c r="F37" s="30">
        <v>2992241</v>
      </c>
      <c r="G37" s="31"/>
    </row>
    <row r="38" spans="2:7" ht="32.25">
      <c r="E38" s="34" t="s">
        <v>46</v>
      </c>
      <c r="F38" s="35">
        <v>2488821</v>
      </c>
    </row>
    <row r="39" spans="2:7" ht="15.75">
      <c r="E39" s="36" t="s">
        <v>47</v>
      </c>
      <c r="F39" s="30">
        <v>373323</v>
      </c>
    </row>
    <row r="40" spans="2:7" ht="15.75">
      <c r="E40" s="36" t="s">
        <v>48</v>
      </c>
      <c r="F40" s="30">
        <v>359069</v>
      </c>
    </row>
  </sheetData>
  <mergeCells count="4">
    <mergeCell ref="B22:E22"/>
    <mergeCell ref="B30:E30"/>
    <mergeCell ref="D32:E32"/>
    <mergeCell ref="D33:E33"/>
  </mergeCells>
  <pageMargins left="0.7" right="0.7" top="0.75" bottom="0.75" header="0.3" footer="0.3"/>
  <pageSetup orientation="landscape" blackAndWhite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planation xmlns="64ea17a1-dffb-4023-aade-8ddb5d22979b" xsi:nil="true"/>
    <TaxCatchAll xmlns="2ed1e42b-3b16-4c4c-980e-db513e605f0f" xsi:nil="true"/>
    <lcf76f155ced4ddcb4097134ff3c332f xmlns="64ea17a1-dffb-4023-aade-8ddb5d22979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1A0D72AE4287448C626D86083358D7" ma:contentTypeVersion="17" ma:contentTypeDescription="Create a new document." ma:contentTypeScope="" ma:versionID="836d52ee1daddd209224fd76132c0af1">
  <xsd:schema xmlns:xsd="http://www.w3.org/2001/XMLSchema" xmlns:xs="http://www.w3.org/2001/XMLSchema" xmlns:p="http://schemas.microsoft.com/office/2006/metadata/properties" xmlns:ns2="64ea17a1-dffb-4023-aade-8ddb5d22979b" xmlns:ns3="2ed1e42b-3b16-4c4c-980e-db513e605f0f" targetNamespace="http://schemas.microsoft.com/office/2006/metadata/properties" ma:root="true" ma:fieldsID="91f1c37e0310acd1fb68f0b4ea0b88d0" ns2:_="" ns3:_="">
    <xsd:import namespace="64ea17a1-dffb-4023-aade-8ddb5d22979b"/>
    <xsd:import namespace="2ed1e42b-3b16-4c4c-980e-db513e605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Explan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a17a1-dffb-4023-aade-8ddb5d2297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xplanation" ma:index="12" nillable="true" ma:displayName="Explanation" ma:format="Dropdown" ma:internalName="Explanation">
      <xsd:simpleType>
        <xsd:restriction base="dms:Text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276a186-9e68-4632-aee2-e126ee2ec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1e42b-3b16-4c4c-980e-db513e605f0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db3e3c0-44a2-4d88-b8db-8d0a7e11350e}" ma:internalName="TaxCatchAll" ma:showField="CatchAllData" ma:web="2ed1e42b-3b16-4c4c-980e-db513e605f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FB8EF0-A97C-499C-AE80-8AF54267CF23}"/>
</file>

<file path=customXml/itemProps2.xml><?xml version="1.0" encoding="utf-8"?>
<ds:datastoreItem xmlns:ds="http://schemas.openxmlformats.org/officeDocument/2006/customXml" ds:itemID="{EC44ACB3-5373-491B-92B0-50B391860FA8}"/>
</file>

<file path=customXml/itemProps3.xml><?xml version="1.0" encoding="utf-8"?>
<ds:datastoreItem xmlns:ds="http://schemas.openxmlformats.org/officeDocument/2006/customXml" ds:itemID="{0C27D32F-BA23-40D4-A7B1-A2217FACA7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2024-10-11T12:34:23Z</dcterms:created>
  <dcterms:modified xsi:type="dcterms:W3CDTF">2024-10-11T14:34:04Z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0x010100EC1A0D72AE4287448C626D86083358D7</vt:lpwstr>
  </property>
</Properties>
</file>