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9"/>
  <workbookPr/>
  <mc:AlternateContent xmlns:mc="http://schemas.openxmlformats.org/markup-compatibility/2006">
    <mc:Choice Requires="x15">
      <x15ac:absPath xmlns:x15ac="http://schemas.microsoft.com/office/spreadsheetml/2010/11/ac" url="O:\CoC Projects &amp; Fiscal\Project Admin Costs\Project Admin &amp; Indirect Discussion 11.8.22\"/>
    </mc:Choice>
  </mc:AlternateContent>
  <xr:revisionPtr revIDLastSave="0" documentId="11_49DA1D61C305D74522C97BC1D796160D9C237617" xr6:coauthVersionLast="47" xr6:coauthVersionMax="47" xr10:uidLastSave="{00000000-0000-0000-0000-000000000000}"/>
  <bookViews>
    <workbookView xWindow="0" yWindow="0" windowWidth="14010" windowHeight="7260" xr2:uid="{00000000-000D-0000-FFFF-FFFF00000000}"/>
  </bookViews>
  <sheets>
    <sheet name="Sheet1" sheetId="1" r:id="rId1"/>
  </sheets>
  <definedNames>
    <definedName name="_xlnm.Print_Area" localSheetId="0">Sheet1!$A$1:$H$28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2" i="1"/>
  <c r="F11" i="1"/>
  <c r="E18" i="1"/>
  <c r="G18" i="1" s="1"/>
  <c r="D18" i="1"/>
  <c r="H16" i="1"/>
  <c r="H18" i="1" s="1"/>
  <c r="G16" i="1"/>
  <c r="H24" i="1" l="1"/>
  <c r="F24" i="1"/>
  <c r="G24" i="1" s="1"/>
  <c r="H20" i="1"/>
  <c r="H22" i="1" s="1"/>
  <c r="G13" i="1"/>
  <c r="G20" i="1"/>
  <c r="E22" i="1"/>
  <c r="G22" i="1" s="1"/>
  <c r="D22" i="1"/>
  <c r="F8" i="1"/>
  <c r="G8" i="1" s="1"/>
  <c r="H13" i="1"/>
  <c r="H12" i="1"/>
  <c r="H11" i="1"/>
  <c r="H8" i="1"/>
  <c r="H7" i="1"/>
  <c r="H6" i="1"/>
  <c r="G12" i="1"/>
  <c r="G11" i="1"/>
  <c r="F7" i="1"/>
  <c r="G7" i="1" s="1"/>
  <c r="F6" i="1"/>
  <c r="G6" i="1" s="1"/>
  <c r="H14" i="1" l="1"/>
  <c r="G14" i="1"/>
  <c r="G9" i="1"/>
  <c r="G25" i="1" s="1"/>
  <c r="F9" i="1"/>
  <c r="F25" i="1" s="1"/>
  <c r="E9" i="1" l="1"/>
  <c r="D9" i="1"/>
  <c r="H9" i="1"/>
  <c r="H25" i="1" s="1"/>
  <c r="D14" i="1"/>
  <c r="E14" i="1"/>
  <c r="D25" i="1" l="1"/>
  <c r="E25" i="1"/>
</calcChain>
</file>

<file path=xl/sharedStrings.xml><?xml version="1.0" encoding="utf-8"?>
<sst xmlns="http://schemas.openxmlformats.org/spreadsheetml/2006/main" count="36" uniqueCount="35">
  <si>
    <t>Supportive Services Expense Summary</t>
  </si>
  <si>
    <t>Supportive Services Summary Worksheet Example: Includes Indirect</t>
  </si>
  <si>
    <t xml:space="preserve">Month of: </t>
  </si>
  <si>
    <t>August 2022</t>
  </si>
  <si>
    <t>List total amount on invoice</t>
  </si>
  <si>
    <t>Date</t>
  </si>
  <si>
    <t xml:space="preserve">Vendor </t>
  </si>
  <si>
    <t>Description</t>
  </si>
  <si>
    <t>Total Expense</t>
  </si>
  <si>
    <t xml:space="preserve">Total Billed to Grant </t>
  </si>
  <si>
    <t>Indirect @ 10%</t>
  </si>
  <si>
    <t>Total Billed Including Indirect (if allowable)</t>
  </si>
  <si>
    <t>Total Match Expense</t>
  </si>
  <si>
    <t>Case Manager Phones</t>
  </si>
  <si>
    <t>Verizon</t>
  </si>
  <si>
    <t>Sarah Morris -August Invoice</t>
  </si>
  <si>
    <t>Ed Thomas-August invoice</t>
  </si>
  <si>
    <t>Total Case Manager Phones</t>
  </si>
  <si>
    <t>Staff Mileage</t>
  </si>
  <si>
    <t xml:space="preserve">Sarah Morris </t>
  </si>
  <si>
    <t>August Travel-500 miles @ .50 per mile</t>
  </si>
  <si>
    <t>Ed Thomas</t>
  </si>
  <si>
    <t>August Travel-300 miles @ .50 per mile</t>
  </si>
  <si>
    <t>Total Staff Mileage</t>
  </si>
  <si>
    <t>Supplies</t>
  </si>
  <si>
    <t>Staples</t>
  </si>
  <si>
    <t>office supplies for case managers</t>
  </si>
  <si>
    <t>Total Supplies</t>
  </si>
  <si>
    <t>Moving costs</t>
  </si>
  <si>
    <t>5 college movers</t>
  </si>
  <si>
    <t xml:space="preserve">DS move to 25 Talbert </t>
  </si>
  <si>
    <t>Total Moving Costs</t>
  </si>
  <si>
    <t>Supportive Services-Staffing</t>
  </si>
  <si>
    <t>Total Supportive Services-Staffing (From Payroll Summary)</t>
  </si>
  <si>
    <t>TOTAL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</si>
</sst>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horizontal="right" wrapText="1"/>
    </xf>
    <xf numFmtId="49" fontId="0" fillId="0" borderId="0" xfId="0" applyNumberForma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2" borderId="1" xfId="0" applyFill="1" applyBorder="1"/>
    <xf numFmtId="44" fontId="0" fillId="0" borderId="5" xfId="1" applyFont="1" applyBorder="1"/>
    <xf numFmtId="44" fontId="0" fillId="0" borderId="2" xfId="1" applyFont="1" applyBorder="1"/>
    <xf numFmtId="14" fontId="0" fillId="0" borderId="11" xfId="0" applyNumberForma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4" fontId="1" fillId="4" borderId="7" xfId="1" applyFont="1" applyFill="1" applyBorder="1"/>
    <xf numFmtId="44" fontId="0" fillId="6" borderId="5" xfId="1" applyFont="1" applyFill="1" applyBorder="1"/>
    <xf numFmtId="44" fontId="0" fillId="5" borderId="5" xfId="1" applyFont="1" applyFill="1" applyBorder="1"/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7" xfId="0" applyBorder="1"/>
    <xf numFmtId="44" fontId="0" fillId="6" borderId="0" xfId="1" applyFont="1" applyFill="1"/>
    <xf numFmtId="44" fontId="0" fillId="3" borderId="5" xfId="1" applyFont="1" applyFill="1" applyBorder="1"/>
    <xf numFmtId="44" fontId="0" fillId="7" borderId="0" xfId="1" applyFont="1" applyFill="1" applyBorder="1" applyAlignment="1">
      <alignment horizontal="center" wrapText="1"/>
    </xf>
    <xf numFmtId="44" fontId="0" fillId="6" borderId="2" xfId="1" applyFont="1" applyFill="1" applyBorder="1"/>
    <xf numFmtId="44" fontId="0" fillId="0" borderId="18" xfId="1" applyFont="1" applyBorder="1"/>
    <xf numFmtId="44" fontId="0" fillId="0" borderId="16" xfId="1" applyFont="1" applyBorder="1"/>
    <xf numFmtId="44" fontId="1" fillId="0" borderId="7" xfId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/>
    </xf>
    <xf numFmtId="0" fontId="1" fillId="0" borderId="0" xfId="0" applyFont="1"/>
    <xf numFmtId="0" fontId="0" fillId="0" borderId="8" xfId="0" applyBorder="1"/>
    <xf numFmtId="44" fontId="2" fillId="0" borderId="13" xfId="1" applyFont="1" applyFill="1" applyBorder="1" applyAlignment="1">
      <alignment horizontal="center"/>
    </xf>
    <xf numFmtId="44" fontId="2" fillId="0" borderId="14" xfId="1" applyFont="1" applyFill="1" applyBorder="1" applyAlignment="1">
      <alignment horizontal="center"/>
    </xf>
    <xf numFmtId="44" fontId="2" fillId="6" borderId="13" xfId="1" applyFont="1" applyFill="1" applyBorder="1" applyAlignment="1">
      <alignment horizontal="center" wrapText="1"/>
    </xf>
    <xf numFmtId="44" fontId="2" fillId="6" borderId="14" xfId="1" applyFont="1" applyFill="1" applyBorder="1" applyAlignment="1">
      <alignment horizontal="center" wrapText="1"/>
    </xf>
    <xf numFmtId="44" fontId="0" fillId="5" borderId="18" xfId="1" applyFont="1" applyFill="1" applyBorder="1" applyAlignment="1">
      <alignment horizontal="center" wrapText="1"/>
    </xf>
    <xf numFmtId="44" fontId="0" fillId="5" borderId="16" xfId="1" applyFont="1" applyFill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44" fontId="1" fillId="2" borderId="15" xfId="1" applyFont="1" applyFill="1" applyBorder="1" applyAlignment="1">
      <alignment horizontal="left"/>
    </xf>
    <xf numFmtId="44" fontId="1" fillId="2" borderId="10" xfId="1" applyFont="1" applyFill="1" applyBorder="1" applyAlignment="1">
      <alignment horizontal="left"/>
    </xf>
    <xf numFmtId="44" fontId="1" fillId="2" borderId="16" xfId="1" applyFont="1" applyFill="1" applyBorder="1"/>
    <xf numFmtId="49" fontId="0" fillId="0" borderId="4" xfId="0" applyNumberForma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44" fontId="1" fillId="0" borderId="1" xfId="1" applyFont="1" applyFill="1" applyBorder="1"/>
    <xf numFmtId="44" fontId="1" fillId="6" borderId="1" xfId="1" applyFont="1" applyFill="1" applyBorder="1"/>
    <xf numFmtId="44" fontId="1" fillId="5" borderId="1" xfId="1" applyFont="1" applyFill="1" applyBorder="1"/>
    <xf numFmtId="44" fontId="1" fillId="3" borderId="1" xfId="1" applyFont="1" applyFill="1" applyBorder="1"/>
    <xf numFmtId="14" fontId="1" fillId="2" borderId="14" xfId="0" applyNumberFormat="1" applyFont="1" applyFill="1" applyBorder="1" applyAlignment="1">
      <alignment horizontal="left"/>
    </xf>
    <xf numFmtId="44" fontId="0" fillId="2" borderId="16" xfId="1" applyFont="1" applyFill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 wrapText="1"/>
    </xf>
    <xf numFmtId="44" fontId="1" fillId="0" borderId="6" xfId="1" applyFont="1" applyFill="1" applyBorder="1" applyAlignment="1">
      <alignment horizontal="center" wrapText="1"/>
    </xf>
    <xf numFmtId="44" fontId="1" fillId="3" borderId="3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center" wrapText="1"/>
    </xf>
    <xf numFmtId="44" fontId="1" fillId="3" borderId="10" xfId="1" applyFont="1" applyFill="1" applyBorder="1" applyAlignment="1">
      <alignment horizontal="center" wrapText="1"/>
    </xf>
    <xf numFmtId="44" fontId="1" fillId="5" borderId="1" xfId="1" applyFont="1" applyFill="1" applyBorder="1" applyAlignment="1">
      <alignment horizontal="center" wrapText="1"/>
    </xf>
    <xf numFmtId="44" fontId="2" fillId="3" borderId="9" xfId="1" applyFont="1" applyFill="1" applyBorder="1"/>
    <xf numFmtId="44" fontId="1" fillId="0" borderId="1" xfId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wrapText="1"/>
    </xf>
    <xf numFmtId="44" fontId="1" fillId="8" borderId="7" xfId="1" applyFont="1" applyFill="1" applyBorder="1"/>
    <xf numFmtId="0" fontId="1" fillId="9" borderId="1" xfId="0" applyFont="1" applyFill="1" applyBorder="1" applyAlignment="1">
      <alignment horizontal="center" wrapText="1"/>
    </xf>
    <xf numFmtId="44" fontId="1" fillId="9" borderId="7" xfId="1" applyFont="1" applyFill="1" applyBorder="1"/>
    <xf numFmtId="49" fontId="1" fillId="0" borderId="15" xfId="0" applyNumberFormat="1" applyFont="1" applyBorder="1" applyAlignment="1">
      <alignment horizontal="left"/>
    </xf>
    <xf numFmtId="0" fontId="0" fillId="0" borderId="15" xfId="0" applyBorder="1"/>
    <xf numFmtId="44" fontId="1" fillId="0" borderId="3" xfId="1" applyFont="1" applyBorder="1"/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44" fontId="0" fillId="0" borderId="5" xfId="1" applyFont="1" applyFill="1" applyBorder="1"/>
    <xf numFmtId="14" fontId="0" fillId="0" borderId="0" xfId="0" applyNumberFormat="1" applyAlignment="1">
      <alignment horizontal="left"/>
    </xf>
    <xf numFmtId="0" fontId="1" fillId="2" borderId="11" xfId="0" applyFont="1" applyFill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9" xfId="0" applyBorder="1"/>
    <xf numFmtId="0" fontId="0" fillId="0" borderId="2" xfId="0" applyBorder="1"/>
    <xf numFmtId="14" fontId="0" fillId="0" borderId="14" xfId="0" applyNumberFormat="1" applyBorder="1" applyAlignment="1">
      <alignment horizontal="left"/>
    </xf>
    <xf numFmtId="0" fontId="0" fillId="0" borderId="1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workbookViewId="0">
      <selection activeCell="L11" sqref="L11"/>
    </sheetView>
  </sheetViews>
  <sheetFormatPr defaultRowHeight="15"/>
  <cols>
    <col min="1" max="1" width="11.7109375" style="14" customWidth="1"/>
    <col min="2" max="2" width="19.28515625" customWidth="1"/>
    <col min="3" max="3" width="52.28515625" customWidth="1"/>
    <col min="4" max="4" width="13.7109375" customWidth="1"/>
    <col min="5" max="5" width="16.7109375" customWidth="1"/>
    <col min="6" max="6" width="15.28515625" customWidth="1"/>
    <col min="7" max="7" width="17" customWidth="1"/>
    <col min="8" max="8" width="17.85546875" customWidth="1"/>
    <col min="9" max="9" width="17.42578125" customWidth="1"/>
  </cols>
  <sheetData>
    <row r="1" spans="1:8" ht="15" customHeight="1">
      <c r="A1" s="18" t="s">
        <v>0</v>
      </c>
      <c r="D1" s="1"/>
      <c r="E1" s="4" t="s">
        <v>1</v>
      </c>
    </row>
    <row r="2" spans="1:8">
      <c r="A2" s="3" t="s">
        <v>2</v>
      </c>
      <c r="B2" s="2" t="s">
        <v>3</v>
      </c>
      <c r="C2" s="2"/>
    </row>
    <row r="3" spans="1:8" ht="46.5" customHeight="1">
      <c r="D3" s="5" t="s">
        <v>4</v>
      </c>
    </row>
    <row r="4" spans="1:8" ht="48" customHeight="1">
      <c r="A4" s="28" t="s">
        <v>5</v>
      </c>
      <c r="B4" s="29" t="s">
        <v>6</v>
      </c>
      <c r="C4" s="29" t="s">
        <v>7</v>
      </c>
      <c r="D4" s="29" t="s">
        <v>8</v>
      </c>
      <c r="E4" s="13" t="s">
        <v>9</v>
      </c>
      <c r="F4" s="63" t="s">
        <v>10</v>
      </c>
      <c r="G4" s="63" t="s">
        <v>11</v>
      </c>
      <c r="H4" s="65" t="s">
        <v>12</v>
      </c>
    </row>
    <row r="5" spans="1:8">
      <c r="A5" s="10" t="s">
        <v>13</v>
      </c>
      <c r="B5" s="11"/>
      <c r="C5" s="11"/>
      <c r="D5" s="11"/>
      <c r="E5" s="12"/>
      <c r="F5" s="12"/>
      <c r="G5" s="12"/>
      <c r="H5" s="6"/>
    </row>
    <row r="6" spans="1:8">
      <c r="A6" s="9">
        <v>44775</v>
      </c>
      <c r="B6" s="20" t="s">
        <v>14</v>
      </c>
      <c r="C6" t="s">
        <v>15</v>
      </c>
      <c r="D6" s="25">
        <v>60</v>
      </c>
      <c r="E6" s="24">
        <v>60</v>
      </c>
      <c r="F6" s="7">
        <f>E6*0.1</f>
        <v>6</v>
      </c>
      <c r="G6" s="17">
        <f>E6+F6</f>
        <v>66</v>
      </c>
      <c r="H6" s="22">
        <f>D6-E6</f>
        <v>0</v>
      </c>
    </row>
    <row r="7" spans="1:8">
      <c r="A7" s="73">
        <v>44775</v>
      </c>
      <c r="B7" t="s">
        <v>14</v>
      </c>
      <c r="C7" t="s">
        <v>16</v>
      </c>
      <c r="D7" s="7">
        <v>60</v>
      </c>
      <c r="E7" s="21">
        <v>60</v>
      </c>
      <c r="F7" s="7">
        <f>E7*0.1</f>
        <v>6</v>
      </c>
      <c r="G7" s="17">
        <f>E7+F7</f>
        <v>66</v>
      </c>
      <c r="H7" s="22">
        <f>D7-E7</f>
        <v>0</v>
      </c>
    </row>
    <row r="8" spans="1:8">
      <c r="A8" s="9"/>
      <c r="C8" s="68"/>
      <c r="D8" s="26"/>
      <c r="E8" s="24"/>
      <c r="F8" s="7">
        <f>E8*0.1</f>
        <v>0</v>
      </c>
      <c r="G8" s="17">
        <f>E8+F8</f>
        <v>0</v>
      </c>
      <c r="H8" s="22">
        <f>D8-E8</f>
        <v>0</v>
      </c>
    </row>
    <row r="9" spans="1:8">
      <c r="A9" s="45"/>
      <c r="B9" s="46"/>
      <c r="C9" s="67" t="s">
        <v>17</v>
      </c>
      <c r="D9" s="47">
        <f>SUM(D6:D8)</f>
        <v>120</v>
      </c>
      <c r="E9" s="48">
        <f>SUM(E6:E8)</f>
        <v>120</v>
      </c>
      <c r="F9" s="47">
        <f>SUM(F6:F8)</f>
        <v>12</v>
      </c>
      <c r="G9" s="49">
        <f>SUM(G6:G8)</f>
        <v>132</v>
      </c>
      <c r="H9" s="50">
        <f>SUM(H6:H7)</f>
        <v>0</v>
      </c>
    </row>
    <row r="10" spans="1:8">
      <c r="A10" s="74" t="s">
        <v>18</v>
      </c>
      <c r="B10" s="19"/>
      <c r="C10" s="19"/>
      <c r="D10" s="42"/>
      <c r="E10" s="43"/>
      <c r="F10" s="43"/>
      <c r="G10" s="43"/>
      <c r="H10" s="44"/>
    </row>
    <row r="11" spans="1:8">
      <c r="A11" s="75">
        <v>44804</v>
      </c>
      <c r="B11" s="20" t="s">
        <v>19</v>
      </c>
      <c r="C11" s="76" t="s">
        <v>20</v>
      </c>
      <c r="D11" s="8">
        <v>250</v>
      </c>
      <c r="E11" s="16">
        <v>250</v>
      </c>
      <c r="F11" s="7">
        <f>E11*0.1</f>
        <v>25</v>
      </c>
      <c r="G11" s="17">
        <f>E11</f>
        <v>250</v>
      </c>
      <c r="H11" s="22">
        <f>D11-E11</f>
        <v>0</v>
      </c>
    </row>
    <row r="12" spans="1:8">
      <c r="A12" s="9">
        <v>44804</v>
      </c>
      <c r="B12" t="s">
        <v>21</v>
      </c>
      <c r="C12" s="77" t="s">
        <v>22</v>
      </c>
      <c r="D12" s="8">
        <v>150</v>
      </c>
      <c r="E12" s="16">
        <v>150</v>
      </c>
      <c r="F12" s="7">
        <f>E12*0.1</f>
        <v>15</v>
      </c>
      <c r="G12" s="17">
        <f>E12</f>
        <v>150</v>
      </c>
      <c r="H12" s="22">
        <f>D12-E12</f>
        <v>0</v>
      </c>
    </row>
    <row r="13" spans="1:8">
      <c r="A13" s="78"/>
      <c r="B13" s="68"/>
      <c r="C13" s="79"/>
      <c r="D13" s="8"/>
      <c r="E13" s="16"/>
      <c r="F13" s="72"/>
      <c r="G13" s="17">
        <f>E13</f>
        <v>0</v>
      </c>
      <c r="H13" s="22">
        <f>D13-E13</f>
        <v>0</v>
      </c>
    </row>
    <row r="14" spans="1:8">
      <c r="A14" s="70"/>
      <c r="B14" s="71"/>
      <c r="C14" s="67" t="s">
        <v>23</v>
      </c>
      <c r="D14" s="69">
        <f>SUM(D11:D13)</f>
        <v>400</v>
      </c>
      <c r="E14" s="48">
        <f>SUM(E11:E13)</f>
        <v>400</v>
      </c>
      <c r="F14" s="47">
        <v>0</v>
      </c>
      <c r="G14" s="49">
        <f>SUM(G11:G13)</f>
        <v>400</v>
      </c>
      <c r="H14" s="50">
        <f>SUM(H11:H13)</f>
        <v>0</v>
      </c>
    </row>
    <row r="15" spans="1:8">
      <c r="A15" s="51" t="s">
        <v>24</v>
      </c>
      <c r="B15" s="41"/>
      <c r="C15" s="41"/>
      <c r="D15" s="42"/>
      <c r="E15" s="43"/>
      <c r="F15" s="43"/>
      <c r="G15" s="43"/>
      <c r="H15" s="52"/>
    </row>
    <row r="16" spans="1:8">
      <c r="B16" s="14" t="s">
        <v>25</v>
      </c>
      <c r="C16" s="30" t="s">
        <v>26</v>
      </c>
      <c r="D16" s="34">
        <v>40</v>
      </c>
      <c r="E16" s="36">
        <v>40</v>
      </c>
      <c r="F16" s="7">
        <f>E16*0.1</f>
        <v>4</v>
      </c>
      <c r="G16" s="38">
        <f>E16</f>
        <v>40</v>
      </c>
      <c r="H16" s="61">
        <f>D16-E16</f>
        <v>0</v>
      </c>
    </row>
    <row r="17" spans="1:9">
      <c r="B17" s="14"/>
      <c r="C17" s="30"/>
      <c r="D17" s="35"/>
      <c r="E17" s="37"/>
      <c r="F17" s="7">
        <f>E17*0.1</f>
        <v>0</v>
      </c>
      <c r="G17" s="39"/>
      <c r="H17" s="59"/>
    </row>
    <row r="18" spans="1:9">
      <c r="A18" s="53"/>
      <c r="B18" s="54"/>
      <c r="C18" s="55" t="s">
        <v>27</v>
      </c>
      <c r="D18" s="62">
        <f>SUM(D16:D17)</f>
        <v>40</v>
      </c>
      <c r="E18" s="58">
        <f>SUM(E16:E17)</f>
        <v>40</v>
      </c>
      <c r="F18" s="56">
        <v>0</v>
      </c>
      <c r="G18" s="60">
        <f>E18</f>
        <v>40</v>
      </c>
      <c r="H18" s="57">
        <f>SUM(H16:H17)</f>
        <v>0</v>
      </c>
      <c r="I18" s="32"/>
    </row>
    <row r="19" spans="1:9">
      <c r="A19" s="51" t="s">
        <v>28</v>
      </c>
      <c r="B19" s="41"/>
      <c r="C19" s="41"/>
      <c r="D19" s="42"/>
      <c r="E19" s="43"/>
      <c r="F19" s="43"/>
      <c r="G19" s="43"/>
      <c r="H19" s="52"/>
    </row>
    <row r="20" spans="1:9">
      <c r="B20" s="14" t="s">
        <v>29</v>
      </c>
      <c r="C20" s="30" t="s">
        <v>30</v>
      </c>
      <c r="D20" s="34">
        <v>150</v>
      </c>
      <c r="E20" s="36">
        <v>100</v>
      </c>
      <c r="F20" s="23"/>
      <c r="G20" s="38">
        <f>E20</f>
        <v>100</v>
      </c>
      <c r="H20" s="61">
        <f>D20-E20</f>
        <v>50</v>
      </c>
    </row>
    <row r="21" spans="1:9">
      <c r="B21" s="14"/>
      <c r="C21" s="30"/>
      <c r="D21" s="35"/>
      <c r="E21" s="37"/>
      <c r="F21" s="23"/>
      <c r="G21" s="39"/>
      <c r="H21" s="59"/>
    </row>
    <row r="22" spans="1:9">
      <c r="A22" s="53"/>
      <c r="B22" s="54"/>
      <c r="C22" s="55" t="s">
        <v>31</v>
      </c>
      <c r="D22" s="62">
        <f>SUM(D20:D21)</f>
        <v>150</v>
      </c>
      <c r="E22" s="58">
        <f>SUM(E20:E21)</f>
        <v>100</v>
      </c>
      <c r="F22" s="56">
        <v>0</v>
      </c>
      <c r="G22" s="60">
        <f>E22</f>
        <v>100</v>
      </c>
      <c r="H22" s="57">
        <f>SUM(H20:H21)</f>
        <v>50</v>
      </c>
      <c r="I22" s="32"/>
    </row>
    <row r="23" spans="1:9">
      <c r="A23" s="51" t="s">
        <v>32</v>
      </c>
      <c r="B23" s="41"/>
      <c r="C23" s="41"/>
      <c r="D23" s="42"/>
      <c r="E23" s="43"/>
      <c r="F23" s="43"/>
      <c r="G23" s="43"/>
      <c r="H23" s="52"/>
    </row>
    <row r="24" spans="1:9" ht="18" customHeight="1">
      <c r="A24" s="53"/>
      <c r="B24" s="54"/>
      <c r="C24" s="55" t="s">
        <v>33</v>
      </c>
      <c r="D24" s="62">
        <v>3087.5</v>
      </c>
      <c r="E24" s="58">
        <v>2061.56</v>
      </c>
      <c r="F24" s="56">
        <f>E24*0.1</f>
        <v>206.15600000000001</v>
      </c>
      <c r="G24" s="60">
        <f>E24+F24</f>
        <v>2267.7159999999999</v>
      </c>
      <c r="H24" s="57">
        <f>D24-E24</f>
        <v>1025.94</v>
      </c>
      <c r="I24" s="32"/>
    </row>
    <row r="25" spans="1:9" ht="15.75" thickBot="1">
      <c r="A25" s="31"/>
      <c r="B25" s="33"/>
      <c r="C25" s="40" t="s">
        <v>34</v>
      </c>
      <c r="D25" s="27">
        <f>D9+D14+D22+D24+D18</f>
        <v>3797.5</v>
      </c>
      <c r="E25" s="15">
        <f>E9+E14+E22+E24</f>
        <v>2681.56</v>
      </c>
      <c r="F25" s="27">
        <f>F9+F14+F22+F24</f>
        <v>218.15600000000001</v>
      </c>
      <c r="G25" s="64">
        <f>G9+G14+G22+G24</f>
        <v>2899.7159999999999</v>
      </c>
      <c r="H25" s="66">
        <f>H9+H14+H22+H24</f>
        <v>1075.94</v>
      </c>
    </row>
    <row r="26" spans="1:9" ht="15.75" thickTop="1"/>
    <row r="32" spans="1:9" ht="12" customHeight="1"/>
  </sheetData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1A0D72AE4287448C626D86083358D7" ma:contentTypeVersion="16" ma:contentTypeDescription="Create a new document." ma:contentTypeScope="" ma:versionID="a3287cecbe9807f5f2853aaeb6309925">
  <xsd:schema xmlns:xsd="http://www.w3.org/2001/XMLSchema" xmlns:xs="http://www.w3.org/2001/XMLSchema" xmlns:p="http://schemas.microsoft.com/office/2006/metadata/properties" xmlns:ns2="64ea17a1-dffb-4023-aade-8ddb5d22979b" xmlns:ns3="2ed1e42b-3b16-4c4c-980e-db513e605f0f" targetNamespace="http://schemas.microsoft.com/office/2006/metadata/properties" ma:root="true" ma:fieldsID="77231a6c6ed5afd6d802e8dc96f09b2c" ns2:_="" ns3:_="">
    <xsd:import namespace="64ea17a1-dffb-4023-aade-8ddb5d22979b"/>
    <xsd:import namespace="2ed1e42b-3b16-4c4c-980e-db513e605f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Explan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a17a1-dffb-4023-aade-8ddb5d229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xplanation" ma:index="12" nillable="true" ma:displayName="Explanation" ma:format="Dropdown" ma:internalName="Explanation">
      <xsd:simpleType>
        <xsd:restriction base="dms:Text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276a186-9e68-4632-aee2-e126ee2ec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1e42b-3b16-4c4c-980e-db513e605f0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db3e3c0-44a2-4d88-b8db-8d0a7e11350e}" ma:internalName="TaxCatchAll" ma:showField="CatchAllData" ma:web="2ed1e42b-3b16-4c4c-980e-db513e605f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d1e42b-3b16-4c4c-980e-db513e605f0f" xsi:nil="true"/>
    <lcf76f155ced4ddcb4097134ff3c332f xmlns="64ea17a1-dffb-4023-aade-8ddb5d22979b">
      <Terms xmlns="http://schemas.microsoft.com/office/infopath/2007/PartnerControls"/>
    </lcf76f155ced4ddcb4097134ff3c332f>
    <Explanation xmlns="64ea17a1-dffb-4023-aade-8ddb5d22979b" xsi:nil="true"/>
    <MediaLengthInSeconds xmlns="64ea17a1-dffb-4023-aade-8ddb5d22979b" xsi:nil="true"/>
  </documentManagement>
</p:properties>
</file>

<file path=customXml/itemProps1.xml><?xml version="1.0" encoding="utf-8"?>
<ds:datastoreItem xmlns:ds="http://schemas.openxmlformats.org/officeDocument/2006/customXml" ds:itemID="{A9774FED-2688-474D-A68C-F9559C6612C6}"/>
</file>

<file path=customXml/itemProps2.xml><?xml version="1.0" encoding="utf-8"?>
<ds:datastoreItem xmlns:ds="http://schemas.openxmlformats.org/officeDocument/2006/customXml" ds:itemID="{425F6B36-AC7E-4A77-B07C-1CCD2FFC0F44}"/>
</file>

<file path=customXml/itemProps3.xml><?xml version="1.0" encoding="utf-8"?>
<ds:datastoreItem xmlns:ds="http://schemas.openxmlformats.org/officeDocument/2006/customXml" ds:itemID="{046304D6-C430-4B6E-AC64-870C0B190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 Murphy</dc:creator>
  <cp:keywords/>
  <dc:description/>
  <cp:lastModifiedBy>Emma Coles</cp:lastModifiedBy>
  <cp:revision/>
  <dcterms:created xsi:type="dcterms:W3CDTF">2020-01-15T18:21:45Z</dcterms:created>
  <dcterms:modified xsi:type="dcterms:W3CDTF">2024-06-03T18:29:29Z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0x010100EC1A0D72AE4287448C626D86083358D7</vt:lpwstr>
  </property>
  <property fmtid="{D5CDD505-2E9C-101B-9397-08002B2CF9AE}" pid="3" name="Order">
    <vt:r8>7209000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MediaServiceImageTags">
    <vt:lpwstr/>
  </property>
</Properties>
</file>